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ommun\MARCHES\FO - CARBOSICLEX\Etude béton\02 Docs étude\V2\DPGF\"/>
    </mc:Choice>
  </mc:AlternateContent>
  <xr:revisionPtr revIDLastSave="0" documentId="13_ncr:1_{B3CC8604-03A1-467F-97E7-C9C084190410}" xr6:coauthVersionLast="36" xr6:coauthVersionMax="47" xr10:uidLastSave="{00000000-0000-0000-0000-000000000000}"/>
  <bookViews>
    <workbookView xWindow="0" yWindow="0" windowWidth="26083" windowHeight="11737" activeTab="1" xr2:uid="{00000000-000D-0000-FFFF-FFFF00000000}"/>
  </bookViews>
  <sheets>
    <sheet name="Feuil1" sheetId="5" r:id="rId1"/>
    <sheet name="Lot N°01 GROS OEUVRE" sheetId="4" r:id="rId2"/>
  </sheets>
  <definedNames>
    <definedName name="_xlnm.Print_Titles" localSheetId="1">'Lot N°01 GROS OEUVRE'!$1:$4</definedName>
    <definedName name="_xlnm.Print_Area" localSheetId="1">'Lot N°01 GROS OEUVRE'!$A$1:$I$93</definedName>
  </definedNames>
  <calcPr calcId="191029"/>
</workbook>
</file>

<file path=xl/calcChain.xml><?xml version="1.0" encoding="utf-8"?>
<calcChain xmlns="http://schemas.openxmlformats.org/spreadsheetml/2006/main">
  <c r="F28" i="4" l="1"/>
  <c r="I28" i="4" s="1"/>
  <c r="F26" i="4"/>
  <c r="I36" i="4"/>
  <c r="I37" i="4"/>
  <c r="I39" i="4"/>
  <c r="I40" i="4"/>
  <c r="I41" i="4"/>
  <c r="I42" i="4"/>
  <c r="I43" i="4"/>
  <c r="I44" i="4"/>
  <c r="I45" i="4"/>
  <c r="I46" i="4"/>
  <c r="I35" i="4"/>
  <c r="I20" i="4"/>
  <c r="I21" i="4"/>
  <c r="I22" i="4"/>
  <c r="I23" i="4"/>
  <c r="I24" i="4"/>
  <c r="I25" i="4"/>
  <c r="I27" i="4"/>
  <c r="I19" i="4"/>
  <c r="F38" i="4"/>
  <c r="I38" i="4" s="1"/>
  <c r="I34" i="4"/>
  <c r="I83" i="4" l="1"/>
  <c r="I61" i="4"/>
  <c r="I76" i="4"/>
  <c r="I30" i="4"/>
  <c r="I48" i="4"/>
  <c r="I91" i="4" l="1"/>
  <c r="I92" i="4" s="1"/>
  <c r="I93" i="4" s="1"/>
</calcChain>
</file>

<file path=xl/sharedStrings.xml><?xml version="1.0" encoding="utf-8"?>
<sst xmlns="http://schemas.openxmlformats.org/spreadsheetml/2006/main" count="164" uniqueCount="134">
  <si>
    <t>Montant TTC</t>
  </si>
  <si>
    <t>U</t>
  </si>
  <si>
    <t>PU</t>
  </si>
  <si>
    <t>Total HT</t>
  </si>
  <si>
    <t>TRAVAUX PREPARATOIRES</t>
  </si>
  <si>
    <t>Installation de chantier</t>
  </si>
  <si>
    <t xml:space="preserve">ENS  </t>
  </si>
  <si>
    <t>Total TRAVAUX PREPARATOIRES</t>
  </si>
  <si>
    <t xml:space="preserve">M3   </t>
  </si>
  <si>
    <t xml:space="preserve">M2   </t>
  </si>
  <si>
    <t>Béton C25/30</t>
  </si>
  <si>
    <t>Armatures CFA (HA &amp; Adx)</t>
  </si>
  <si>
    <t>Coffrage</t>
  </si>
  <si>
    <t>Qtés Entreprise</t>
  </si>
  <si>
    <t>T.V.A. 20%</t>
  </si>
  <si>
    <t>Imprévu</t>
  </si>
  <si>
    <t>ML</t>
  </si>
  <si>
    <t>M3</t>
  </si>
  <si>
    <t>D.P.G.F. - PHASE D.C.E</t>
  </si>
  <si>
    <t>5</t>
  </si>
  <si>
    <t>Frais d'étude EXE et PAC</t>
  </si>
  <si>
    <t>5.1</t>
  </si>
  <si>
    <t>5.2</t>
  </si>
  <si>
    <t>5.3</t>
  </si>
  <si>
    <t>5.4</t>
  </si>
  <si>
    <t>5.5</t>
  </si>
  <si>
    <t>5.6</t>
  </si>
  <si>
    <t>Sécurité de chantier</t>
  </si>
  <si>
    <t>Constat d'huissier</t>
  </si>
  <si>
    <t>Réservation et incorporations</t>
  </si>
  <si>
    <t>6</t>
  </si>
  <si>
    <t>6.1</t>
  </si>
  <si>
    <t>6.2</t>
  </si>
  <si>
    <t>PM</t>
  </si>
  <si>
    <t>6.3</t>
  </si>
  <si>
    <t>7</t>
  </si>
  <si>
    <t>7.1</t>
  </si>
  <si>
    <t>7.2</t>
  </si>
  <si>
    <t>Mise à la terre</t>
  </si>
  <si>
    <t>ENS</t>
  </si>
  <si>
    <t>8</t>
  </si>
  <si>
    <t>8.1</t>
  </si>
  <si>
    <t>8.2</t>
  </si>
  <si>
    <t>8.2.1</t>
  </si>
  <si>
    <t>8.2.2</t>
  </si>
  <si>
    <t>8.2.3</t>
  </si>
  <si>
    <t>8.3</t>
  </si>
  <si>
    <t>Nettoyage</t>
  </si>
  <si>
    <t>7.4</t>
  </si>
  <si>
    <t>Implantation</t>
  </si>
  <si>
    <t>8.2.4</t>
  </si>
  <si>
    <t>8.3.1</t>
  </si>
  <si>
    <t>8.3.2</t>
  </si>
  <si>
    <t>TERRASSEMENT</t>
  </si>
  <si>
    <t>6.1.1</t>
  </si>
  <si>
    <t>Implantation et piquetage terrassement</t>
  </si>
  <si>
    <t>6.1.2</t>
  </si>
  <si>
    <t>Implantation de la construction</t>
  </si>
  <si>
    <t>Fouilles des terres</t>
  </si>
  <si>
    <t>6.2.1</t>
  </si>
  <si>
    <t>Fouilles en trous</t>
  </si>
  <si>
    <t>Total TERRASSEMENT</t>
  </si>
  <si>
    <t>Remblaiement et mouvement des terres</t>
  </si>
  <si>
    <t>6.3.1</t>
  </si>
  <si>
    <t>Déblais</t>
  </si>
  <si>
    <t>6.3.2</t>
  </si>
  <si>
    <t>Rembaiement des ouvrage de fondations</t>
  </si>
  <si>
    <t>6.3.3</t>
  </si>
  <si>
    <t>Matériaux pour remblais</t>
  </si>
  <si>
    <t>6.3.4</t>
  </si>
  <si>
    <t>Mise en place des remblais</t>
  </si>
  <si>
    <t>6.3.5</t>
  </si>
  <si>
    <t>Chargement et transport des déblais excédentaires</t>
  </si>
  <si>
    <t>FONDATIONS</t>
  </si>
  <si>
    <t>Généralités et prescription</t>
  </si>
  <si>
    <t>Béton sous ouvrages de fondations</t>
  </si>
  <si>
    <t>7.2.1</t>
  </si>
  <si>
    <t>Gros béton C16/20</t>
  </si>
  <si>
    <t>Semelles isolées</t>
  </si>
  <si>
    <t>7.3.1</t>
  </si>
  <si>
    <t>KG</t>
  </si>
  <si>
    <t>Radier / Longrines intéger au radier</t>
  </si>
  <si>
    <t>7.4.1</t>
  </si>
  <si>
    <t>Radier sur remblai</t>
  </si>
  <si>
    <t>7.4.2</t>
  </si>
  <si>
    <t>Finition livrée brute surfacé</t>
  </si>
  <si>
    <t>7.4.3</t>
  </si>
  <si>
    <t>Total FONDATIONS</t>
  </si>
  <si>
    <t>AMENAGEMENT EXTERIEUR</t>
  </si>
  <si>
    <t>Fourreaux et chambre de tirage</t>
  </si>
  <si>
    <t>Chambre de tirage</t>
  </si>
  <si>
    <t>Grillage avertisseur</t>
  </si>
  <si>
    <t>Grillage pour gaz</t>
  </si>
  <si>
    <t>Grillage pour réseau electrique</t>
  </si>
  <si>
    <t>Elargissement voie accés</t>
  </si>
  <si>
    <t>Terrassement général</t>
  </si>
  <si>
    <t>Feutre anticontaminant</t>
  </si>
  <si>
    <t>Grave concassée pour chaussée PL</t>
  </si>
  <si>
    <t>Grave concassé 0/31,5</t>
  </si>
  <si>
    <t>Grave concassée 0/60</t>
  </si>
  <si>
    <t>Empierrement de surface</t>
  </si>
  <si>
    <t>Reglage de la zone à empierrer pour PL</t>
  </si>
  <si>
    <t>Grave concassée 0/31,5</t>
  </si>
  <si>
    <t>9</t>
  </si>
  <si>
    <t>Total AMENAGEMENT EXTERIEUR</t>
  </si>
  <si>
    <t>9,1</t>
  </si>
  <si>
    <t xml:space="preserve">NETTOYAGE </t>
  </si>
  <si>
    <t>Total NETTOYAGE</t>
  </si>
  <si>
    <t>Construction d'un socle Projet CarboSilex - INRAE Lusignan</t>
  </si>
  <si>
    <t>Armatures CFA (TS)</t>
  </si>
  <si>
    <t>10</t>
  </si>
  <si>
    <t>10.1</t>
  </si>
  <si>
    <t>10.1.1</t>
  </si>
  <si>
    <t>10.1.2</t>
  </si>
  <si>
    <t>10.1.3</t>
  </si>
  <si>
    <t>10.1.3.1</t>
  </si>
  <si>
    <t>10.1.3.2</t>
  </si>
  <si>
    <t>Total AMENAGEMENT EXTERIEUR OPTION N°1</t>
  </si>
  <si>
    <t>11</t>
  </si>
  <si>
    <t>Total AMENAGEMENT EXTERIEUR OPTION N°2</t>
  </si>
  <si>
    <r>
      <t>Fourreaux 4</t>
    </r>
    <r>
      <rPr>
        <sz val="8"/>
        <color rgb="FF000000"/>
        <rFont val="Calibri"/>
        <family val="2"/>
      </rPr>
      <t>ø</t>
    </r>
    <r>
      <rPr>
        <i/>
        <sz val="8"/>
        <color rgb="FF000000"/>
        <rFont val="Arial"/>
        <family val="2"/>
      </rPr>
      <t>90</t>
    </r>
  </si>
  <si>
    <t>11.1</t>
  </si>
  <si>
    <t>11.1.2</t>
  </si>
  <si>
    <t>11.1.1</t>
  </si>
  <si>
    <t>Montant HT base</t>
  </si>
  <si>
    <t>AMENAGEMENT EXTERIEUR (variante obligatoire n°1)</t>
  </si>
  <si>
    <t>AMENAGEMENT EXTERIEUR (variante obligatoire n°2)</t>
  </si>
  <si>
    <t>Lot GROS ŒUVRE</t>
  </si>
  <si>
    <t>Balisage du chantier</t>
  </si>
  <si>
    <t>Tanchée pour pose de fourreaux et réseaux</t>
  </si>
  <si>
    <t>Fourreau gaz (fourniture)</t>
  </si>
  <si>
    <t>Montant HT variante obligatoire n°1</t>
  </si>
  <si>
    <t>Montant HT variante obligatoire n°2</t>
  </si>
  <si>
    <t>Montant HT du lot GROS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</si>
</sst>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\-#,##0.00;"/>
    <numFmt numFmtId="165" formatCode="#,##0;\-#,##0;"/>
    <numFmt numFmtId="166" formatCode="#,##0.000;\-#,##0.000;"/>
    <numFmt numFmtId="167" formatCode="0.000"/>
    <numFmt numFmtId="168" formatCode="_-* #,##0.0\ [$€-40C]_-;\-* #,##0.0\ [$€-40C]_-;_-* &quot;-&quot;??\ [$€-40C]_-;_-@_-"/>
    <numFmt numFmtId="169" formatCode="_-* #,##0\ [$€-40C]_-;\-* #,##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rgb="FF0000FF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 Narrow"/>
      <family val="2"/>
    </font>
    <font>
      <i/>
      <sz val="10"/>
      <color rgb="FF000000"/>
      <name val="Arial"/>
      <family val="2"/>
    </font>
    <font>
      <i/>
      <sz val="8"/>
      <color rgb="FF000000"/>
      <name val="Arial"/>
      <family val="2"/>
    </font>
    <font>
      <i/>
      <sz val="10"/>
      <color rgb="FFFF0000"/>
      <name val="Arial Narrow"/>
      <family val="2"/>
    </font>
    <font>
      <sz val="7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  <font>
      <b/>
      <sz val="2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i/>
      <sz val="8"/>
      <color theme="1"/>
      <name val="Arial"/>
      <family val="2"/>
    </font>
    <font>
      <sz val="8"/>
      <color rgb="FF000000"/>
      <name val="Calibri"/>
      <family val="2"/>
    </font>
    <font>
      <b/>
      <sz val="10"/>
      <color theme="1"/>
      <name val="Arial"/>
      <family val="2"/>
    </font>
    <font>
      <b/>
      <i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22">
    <xf numFmtId="0" fontId="0" fillId="0" borderId="0">
      <alignment vertical="top"/>
    </xf>
    <xf numFmtId="0" fontId="12" fillId="2" borderId="1">
      <alignment horizontal="left" vertical="top" wrapText="1"/>
    </xf>
    <xf numFmtId="49" fontId="2" fillId="2" borderId="0">
      <alignment horizontal="left" vertical="top" wrapText="1"/>
    </xf>
    <xf numFmtId="49" fontId="3" fillId="2" borderId="0">
      <alignment horizontal="left" vertical="top" wrapText="1"/>
    </xf>
    <xf numFmtId="49" fontId="4" fillId="2" borderId="0">
      <alignment horizontal="left" vertical="top" wrapText="1"/>
    </xf>
    <xf numFmtId="0" fontId="5" fillId="2" borderId="0">
      <alignment horizontal="left" vertical="top" wrapText="1"/>
    </xf>
    <xf numFmtId="0" fontId="6" fillId="2" borderId="0">
      <alignment horizontal="left" vertical="top" wrapText="1"/>
    </xf>
    <xf numFmtId="49" fontId="4" fillId="2" borderId="0">
      <alignment horizontal="left" vertical="top" wrapText="1"/>
    </xf>
    <xf numFmtId="0" fontId="4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49" fontId="8" fillId="2" borderId="0">
      <alignment horizontal="left" vertical="top" wrapText="1"/>
    </xf>
    <xf numFmtId="49" fontId="9" fillId="2" borderId="0">
      <alignment vertical="top" wrapText="1"/>
    </xf>
    <xf numFmtId="49" fontId="10" fillId="2" borderId="0">
      <alignment horizontal="left" vertical="top" wrapText="1"/>
    </xf>
    <xf numFmtId="49" fontId="10" fillId="2" borderId="0">
      <alignment horizontal="left" vertical="top"/>
    </xf>
    <xf numFmtId="49" fontId="11" fillId="2" borderId="0">
      <alignment horizontal="left" vertical="top"/>
    </xf>
    <xf numFmtId="49" fontId="4" fillId="2" borderId="0">
      <alignment horizontal="left" vertical="top"/>
    </xf>
    <xf numFmtId="49" fontId="12" fillId="2" borderId="0">
      <alignment horizontal="left" vertical="top"/>
    </xf>
  </cellStyleXfs>
  <cellXfs count="103">
    <xf numFmtId="0" fontId="0" fillId="0" borderId="0" xfId="0">
      <alignment vertical="top"/>
    </xf>
    <xf numFmtId="0" fontId="0" fillId="2" borderId="0" xfId="0" applyFill="1">
      <alignment vertical="top"/>
    </xf>
    <xf numFmtId="0" fontId="1" fillId="2" borderId="0" xfId="0" applyFont="1" applyFill="1">
      <alignment vertical="top"/>
    </xf>
    <xf numFmtId="49" fontId="0" fillId="2" borderId="0" xfId="0" applyNumberFormat="1" applyFill="1">
      <alignment vertical="top"/>
    </xf>
    <xf numFmtId="49" fontId="4" fillId="2" borderId="0" xfId="20">
      <alignment horizontal="left" vertical="top"/>
    </xf>
    <xf numFmtId="49" fontId="10" fillId="2" borderId="0" xfId="18">
      <alignment horizontal="left" vertical="top"/>
    </xf>
    <xf numFmtId="49" fontId="0" fillId="2" borderId="2" xfId="0" applyNumberFormat="1" applyFill="1" applyBorder="1">
      <alignment vertical="top"/>
    </xf>
    <xf numFmtId="49" fontId="11" fillId="2" borderId="2" xfId="19" applyBorder="1">
      <alignment horizontal="left" vertical="top"/>
    </xf>
    <xf numFmtId="0" fontId="0" fillId="2" borderId="2" xfId="0" applyFill="1" applyBorder="1">
      <alignment vertical="top"/>
    </xf>
    <xf numFmtId="49" fontId="0" fillId="2" borderId="3" xfId="0" applyNumberFormat="1" applyFill="1" applyBorder="1">
      <alignment vertical="top"/>
    </xf>
    <xf numFmtId="0" fontId="0" fillId="2" borderId="4" xfId="0" applyFill="1" applyBorder="1">
      <alignment vertical="top"/>
    </xf>
    <xf numFmtId="0" fontId="0" fillId="2" borderId="5" xfId="0" applyFill="1" applyBorder="1">
      <alignment vertical="top"/>
    </xf>
    <xf numFmtId="49" fontId="0" fillId="2" borderId="6" xfId="0" applyNumberFormat="1" applyFill="1" applyBorder="1">
      <alignment vertical="top"/>
    </xf>
    <xf numFmtId="49" fontId="0" fillId="2" borderId="7" xfId="0" applyNumberFormat="1" applyFill="1" applyBorder="1">
      <alignment vertical="top"/>
    </xf>
    <xf numFmtId="49" fontId="0" fillId="2" borderId="8" xfId="0" applyNumberFormat="1" applyFill="1" applyBorder="1">
      <alignment vertical="top"/>
    </xf>
    <xf numFmtId="49" fontId="4" fillId="2" borderId="7" xfId="7" applyBorder="1">
      <alignment horizontal="left" vertical="top" wrapText="1"/>
    </xf>
    <xf numFmtId="49" fontId="1" fillId="2" borderId="0" xfId="0" applyNumberFormat="1" applyFont="1" applyFill="1">
      <alignment vertical="top"/>
    </xf>
    <xf numFmtId="49" fontId="1" fillId="2" borderId="6" xfId="0" applyNumberFormat="1" applyFont="1" applyFill="1" applyBorder="1">
      <alignment vertical="top"/>
    </xf>
    <xf numFmtId="49" fontId="4" fillId="2" borderId="7" xfId="4" applyBorder="1">
      <alignment horizontal="left" vertical="top" wrapText="1"/>
    </xf>
    <xf numFmtId="49" fontId="1" fillId="2" borderId="7" xfId="0" applyNumberFormat="1" applyFont="1" applyFill="1" applyBorder="1">
      <alignment vertical="top"/>
    </xf>
    <xf numFmtId="0" fontId="0" fillId="2" borderId="6" xfId="0" applyFill="1" applyBorder="1">
      <alignment vertical="top"/>
    </xf>
    <xf numFmtId="0" fontId="0" fillId="2" borderId="7" xfId="0" applyFill="1" applyBorder="1">
      <alignment vertical="top"/>
    </xf>
    <xf numFmtId="0" fontId="1" fillId="2" borderId="7" xfId="0" applyFont="1" applyFill="1" applyBorder="1">
      <alignment vertical="top"/>
    </xf>
    <xf numFmtId="0" fontId="0" fillId="2" borderId="12" xfId="0" applyFill="1" applyBorder="1">
      <alignment vertical="top"/>
    </xf>
    <xf numFmtId="0" fontId="0" fillId="2" borderId="13" xfId="0" applyFill="1" applyBorder="1">
      <alignment vertical="top"/>
    </xf>
    <xf numFmtId="165" fontId="0" fillId="2" borderId="13" xfId="0" applyNumberFormat="1" applyFill="1" applyBorder="1" applyProtection="1">
      <alignment vertical="top"/>
      <protection locked="0"/>
    </xf>
    <xf numFmtId="0" fontId="1" fillId="2" borderId="13" xfId="0" applyFont="1" applyFill="1" applyBorder="1">
      <alignment vertical="top"/>
    </xf>
    <xf numFmtId="166" fontId="0" fillId="2" borderId="13" xfId="0" applyNumberFormat="1" applyFill="1" applyBorder="1" applyProtection="1">
      <alignment vertical="top"/>
      <protection locked="0"/>
    </xf>
    <xf numFmtId="164" fontId="0" fillId="2" borderId="13" xfId="0" applyNumberFormat="1" applyFill="1" applyBorder="1" applyProtection="1">
      <alignment vertical="top"/>
      <protection locked="0"/>
    </xf>
    <xf numFmtId="0" fontId="0" fillId="2" borderId="14" xfId="0" applyFill="1" applyBorder="1">
      <alignment vertical="top"/>
    </xf>
    <xf numFmtId="0" fontId="0" fillId="2" borderId="15" xfId="0" applyFill="1" applyBorder="1">
      <alignment vertical="top"/>
    </xf>
    <xf numFmtId="164" fontId="0" fillId="2" borderId="15" xfId="0" applyNumberFormat="1" applyFill="1" applyBorder="1" applyProtection="1">
      <alignment vertical="top"/>
      <protection locked="0"/>
    </xf>
    <xf numFmtId="164" fontId="1" fillId="2" borderId="11" xfId="0" applyNumberFormat="1" applyFont="1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1" fillId="2" borderId="0" xfId="0" applyFont="1" applyFill="1" applyProtection="1">
      <alignment vertical="top"/>
      <protection locked="0"/>
    </xf>
    <xf numFmtId="0" fontId="0" fillId="2" borderId="8" xfId="0" applyFill="1" applyBorder="1">
      <alignment vertical="top"/>
    </xf>
    <xf numFmtId="0" fontId="0" fillId="2" borderId="16" xfId="0" applyFill="1" applyBorder="1">
      <alignment vertical="top"/>
    </xf>
    <xf numFmtId="0" fontId="0" fillId="2" borderId="17" xfId="0" applyFill="1" applyBorder="1">
      <alignment vertical="top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2" fontId="0" fillId="2" borderId="15" xfId="0" applyNumberFormat="1" applyFill="1" applyBorder="1">
      <alignment vertical="top"/>
    </xf>
    <xf numFmtId="2" fontId="0" fillId="2" borderId="13" xfId="0" applyNumberFormat="1" applyFill="1" applyBorder="1">
      <alignment vertical="top"/>
    </xf>
    <xf numFmtId="2" fontId="1" fillId="2" borderId="0" xfId="0" applyNumberFormat="1" applyFont="1" applyFill="1">
      <alignment vertical="top"/>
    </xf>
    <xf numFmtId="164" fontId="1" fillId="2" borderId="15" xfId="0" applyNumberFormat="1" applyFont="1" applyFill="1" applyBorder="1" applyProtection="1">
      <alignment vertical="top"/>
      <protection locked="0"/>
    </xf>
    <xf numFmtId="164" fontId="1" fillId="2" borderId="0" xfId="0" applyNumberFormat="1" applyFont="1" applyFill="1" applyAlignment="1">
      <alignment horizontal="center" vertical="top"/>
    </xf>
    <xf numFmtId="164" fontId="1" fillId="2" borderId="19" xfId="0" applyNumberFormat="1" applyFont="1" applyFill="1" applyBorder="1" applyAlignment="1">
      <alignment horizontal="center" vertical="top"/>
    </xf>
    <xf numFmtId="0" fontId="0" fillId="4" borderId="13" xfId="0" applyFill="1" applyBorder="1">
      <alignment vertical="top"/>
    </xf>
    <xf numFmtId="49" fontId="15" fillId="2" borderId="0" xfId="0" applyNumberFormat="1" applyFont="1" applyFill="1">
      <alignment vertical="top"/>
    </xf>
    <xf numFmtId="2" fontId="16" fillId="2" borderId="0" xfId="0" applyNumberFormat="1" applyFont="1" applyFill="1" applyAlignment="1">
      <alignment horizontal="center" vertical="top"/>
    </xf>
    <xf numFmtId="49" fontId="3" fillId="2" borderId="7" xfId="3" applyBorder="1">
      <alignment horizontal="left" vertical="top" wrapText="1"/>
    </xf>
    <xf numFmtId="49" fontId="2" fillId="3" borderId="9" xfId="2" applyFill="1" applyBorder="1">
      <alignment horizontal="left" vertical="top" wrapText="1"/>
    </xf>
    <xf numFmtId="49" fontId="4" fillId="2" borderId="7" xfId="3" applyFont="1" applyBorder="1">
      <alignment horizontal="left" vertical="top" wrapText="1"/>
    </xf>
    <xf numFmtId="1" fontId="0" fillId="2" borderId="15" xfId="0" applyNumberFormat="1" applyFill="1" applyBorder="1">
      <alignment vertical="top"/>
    </xf>
    <xf numFmtId="0" fontId="7" fillId="2" borderId="5" xfId="9" applyBorder="1">
      <alignment horizontal="left" vertical="top" wrapText="1"/>
    </xf>
    <xf numFmtId="0" fontId="4" fillId="2" borderId="5" xfId="9" applyFont="1" applyBorder="1">
      <alignment horizontal="left" vertical="top" wrapText="1"/>
    </xf>
    <xf numFmtId="0" fontId="4" fillId="2" borderId="0" xfId="9" applyFont="1">
      <alignment horizontal="left" vertical="top" wrapText="1"/>
    </xf>
    <xf numFmtId="49" fontId="2" fillId="2" borderId="0" xfId="2" applyAlignment="1">
      <alignment horizontal="right" vertical="top" wrapText="1"/>
    </xf>
    <xf numFmtId="49" fontId="2" fillId="2" borderId="5" xfId="2" applyBorder="1" applyAlignment="1">
      <alignment horizontal="right" vertical="top" wrapText="1"/>
    </xf>
    <xf numFmtId="0" fontId="7" fillId="2" borderId="0" xfId="9">
      <alignment horizontal="left" vertical="top" wrapText="1"/>
    </xf>
    <xf numFmtId="49" fontId="17" fillId="2" borderId="0" xfId="0" applyNumberFormat="1" applyFont="1" applyFill="1">
      <alignment vertical="top"/>
    </xf>
    <xf numFmtId="0" fontId="0" fillId="2" borderId="18" xfId="0" applyFill="1" applyBorder="1">
      <alignment vertical="top"/>
    </xf>
    <xf numFmtId="49" fontId="4" fillId="2" borderId="0" xfId="4">
      <alignment horizontal="left" vertical="top" wrapText="1"/>
    </xf>
    <xf numFmtId="49" fontId="4" fillId="2" borderId="5" xfId="4" applyBorder="1">
      <alignment horizontal="left" vertical="top" wrapText="1"/>
    </xf>
    <xf numFmtId="1" fontId="0" fillId="0" borderId="13" xfId="0" applyNumberFormat="1" applyBorder="1">
      <alignment vertical="top"/>
    </xf>
    <xf numFmtId="167" fontId="0" fillId="4" borderId="13" xfId="0" applyNumberFormat="1" applyFill="1" applyBorder="1">
      <alignment vertical="top"/>
    </xf>
    <xf numFmtId="1" fontId="0" fillId="2" borderId="13" xfId="0" applyNumberFormat="1" applyFill="1" applyBorder="1">
      <alignment vertical="top"/>
    </xf>
    <xf numFmtId="168" fontId="0" fillId="2" borderId="13" xfId="0" applyNumberFormat="1" applyFill="1" applyBorder="1" applyProtection="1">
      <alignment vertical="top"/>
      <protection locked="0"/>
    </xf>
    <xf numFmtId="168" fontId="0" fillId="2" borderId="13" xfId="0" applyNumberFormat="1" applyFill="1" applyBorder="1">
      <alignment vertical="top"/>
    </xf>
    <xf numFmtId="169" fontId="0" fillId="2" borderId="13" xfId="0" applyNumberFormat="1" applyFill="1" applyBorder="1" applyProtection="1">
      <alignment vertical="top"/>
      <protection locked="0"/>
    </xf>
    <xf numFmtId="169" fontId="0" fillId="2" borderId="13" xfId="0" applyNumberFormat="1" applyFill="1" applyBorder="1">
      <alignment vertical="top"/>
    </xf>
    <xf numFmtId="169" fontId="0" fillId="2" borderId="15" xfId="0" applyNumberFormat="1" applyFill="1" applyBorder="1">
      <alignment vertical="top"/>
    </xf>
    <xf numFmtId="169" fontId="0" fillId="2" borderId="13" xfId="0" applyNumberFormat="1" applyFill="1" applyBorder="1" applyAlignment="1">
      <alignment horizontal="right" vertical="top"/>
    </xf>
    <xf numFmtId="169" fontId="1" fillId="2" borderId="21" xfId="0" applyNumberFormat="1" applyFont="1" applyFill="1" applyBorder="1">
      <alignment vertical="top"/>
    </xf>
    <xf numFmtId="0" fontId="4" fillId="2" borderId="0" xfId="9" applyFont="1">
      <alignment horizontal="left" vertical="top" wrapText="1"/>
    </xf>
    <xf numFmtId="0" fontId="4" fillId="2" borderId="5" xfId="9" applyFont="1" applyBorder="1">
      <alignment horizontal="left" vertical="top" wrapText="1"/>
    </xf>
    <xf numFmtId="169" fontId="1" fillId="2" borderId="22" xfId="0" applyNumberFormat="1" applyFont="1" applyFill="1" applyBorder="1">
      <alignment vertical="top"/>
    </xf>
    <xf numFmtId="4" fontId="1" fillId="2" borderId="19" xfId="0" applyNumberFormat="1" applyFont="1" applyFill="1" applyBorder="1" applyAlignment="1">
      <alignment horizontal="center" vertical="top"/>
    </xf>
    <xf numFmtId="0" fontId="7" fillId="2" borderId="0" xfId="9">
      <alignment horizontal="left" vertical="top" wrapText="1"/>
    </xf>
    <xf numFmtId="0" fontId="7" fillId="2" borderId="5" xfId="9" applyBorder="1">
      <alignment horizontal="left" vertical="top" wrapText="1"/>
    </xf>
    <xf numFmtId="49" fontId="2" fillId="2" borderId="0" xfId="2" applyAlignment="1">
      <alignment horizontal="right" vertical="top" wrapText="1"/>
    </xf>
    <xf numFmtId="49" fontId="2" fillId="2" borderId="5" xfId="2" applyBorder="1" applyAlignment="1">
      <alignment horizontal="right" vertical="top" wrapText="1"/>
    </xf>
    <xf numFmtId="49" fontId="2" fillId="3" borderId="10" xfId="2" applyFill="1" applyBorder="1">
      <alignment horizontal="left" vertical="top" wrapText="1"/>
    </xf>
    <xf numFmtId="49" fontId="2" fillId="3" borderId="20" xfId="2" applyFill="1" applyBorder="1">
      <alignment horizontal="left" vertical="top" wrapText="1"/>
    </xf>
    <xf numFmtId="0" fontId="4" fillId="2" borderId="0" xfId="9" applyFont="1">
      <alignment horizontal="left" vertical="top" wrapText="1"/>
    </xf>
    <xf numFmtId="49" fontId="4" fillId="2" borderId="0" xfId="3" applyFont="1">
      <alignment horizontal="left" vertical="top" wrapText="1"/>
    </xf>
    <xf numFmtId="49" fontId="4" fillId="2" borderId="5" xfId="3" applyFont="1" applyBorder="1">
      <alignment horizontal="left" vertical="top" wrapText="1"/>
    </xf>
    <xf numFmtId="0" fontId="4" fillId="2" borderId="5" xfId="9" applyFont="1" applyBorder="1">
      <alignment horizontal="left" vertical="top" wrapText="1"/>
    </xf>
    <xf numFmtId="0" fontId="7" fillId="2" borderId="0" xfId="9" applyAlignment="1">
      <alignment horizontal="left" vertical="center" wrapText="1"/>
    </xf>
    <xf numFmtId="0" fontId="6" fillId="2" borderId="0" xfId="6">
      <alignment horizontal="left" vertical="top" wrapText="1"/>
    </xf>
    <xf numFmtId="0" fontId="6" fillId="2" borderId="5" xfId="6" applyBorder="1">
      <alignment horizontal="left" vertical="top" wrapText="1"/>
    </xf>
    <xf numFmtId="49" fontId="3" fillId="2" borderId="0" xfId="3">
      <alignment horizontal="left" vertical="top" wrapText="1"/>
    </xf>
    <xf numFmtId="49" fontId="3" fillId="2" borderId="5" xfId="3" applyBorder="1">
      <alignment horizontal="left" vertical="top" wrapText="1"/>
    </xf>
    <xf numFmtId="49" fontId="1" fillId="2" borderId="2" xfId="0" applyNumberFormat="1" applyFont="1" applyFill="1" applyBorder="1">
      <alignment vertical="top"/>
    </xf>
    <xf numFmtId="49" fontId="14" fillId="2" borderId="8" xfId="0" applyNumberFormat="1" applyFont="1" applyFill="1" applyBorder="1" applyAlignment="1">
      <alignment horizontal="left" vertical="top"/>
    </xf>
    <xf numFmtId="49" fontId="14" fillId="2" borderId="3" xfId="0" applyNumberFormat="1" applyFont="1" applyFill="1" applyBorder="1" applyAlignment="1">
      <alignment horizontal="left" vertical="top"/>
    </xf>
    <xf numFmtId="49" fontId="14" fillId="2" borderId="18" xfId="0" applyNumberFormat="1" applyFont="1" applyFill="1" applyBorder="1" applyAlignment="1">
      <alignment horizontal="left" vertical="top"/>
    </xf>
    <xf numFmtId="49" fontId="4" fillId="2" borderId="0" xfId="4">
      <alignment horizontal="left" vertical="top" wrapText="1"/>
    </xf>
    <xf numFmtId="49" fontId="4" fillId="2" borderId="5" xfId="4" applyBorder="1">
      <alignment horizontal="left" vertical="top" wrapText="1"/>
    </xf>
    <xf numFmtId="0" fontId="13" fillId="0" borderId="0" xfId="0" applyFont="1" applyBorder="1" applyAlignme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</cellXfs>
  <cellStyles count="22">
    <cellStyle name="Article note1" xfId="9" xr:uid="{00000000-0005-0000-0000-000000000000}"/>
    <cellStyle name="Article note2" xfId="10" xr:uid="{00000000-0005-0000-0000-000001000000}"/>
    <cellStyle name="Article note3" xfId="11" xr:uid="{00000000-0005-0000-0000-000002000000}"/>
    <cellStyle name="Article note4" xfId="12" xr:uid="{00000000-0005-0000-0000-000003000000}"/>
    <cellStyle name="Article note5" xfId="13" xr:uid="{00000000-0005-0000-0000-000004000000}"/>
    <cellStyle name="CE" xfId="17" xr:uid="{00000000-0005-0000-0000-000005000000}"/>
    <cellStyle name="Chap 1" xfId="2" xr:uid="{00000000-0005-0000-0000-000006000000}"/>
    <cellStyle name="Chap 2" xfId="3" xr:uid="{00000000-0005-0000-0000-000007000000}"/>
    <cellStyle name="Chap 3" xfId="4" xr:uid="{00000000-0005-0000-0000-000008000000}"/>
    <cellStyle name="Descr Article" xfId="8" xr:uid="{00000000-0005-0000-0000-00000A000000}"/>
    <cellStyle name="Info Entete" xfId="20" xr:uid="{00000000-0005-0000-0000-00000B000000}"/>
    <cellStyle name="Inter Entete" xfId="21" xr:uid="{00000000-0005-0000-0000-00000C000000}"/>
    <cellStyle name="Loc Litteraire" xfId="14" xr:uid="{00000000-0005-0000-0000-00000E000000}"/>
    <cellStyle name="Loc Structuree" xfId="15" xr:uid="{00000000-0005-0000-0000-00000F000000}"/>
    <cellStyle name="Lot" xfId="18" xr:uid="{00000000-0005-0000-0000-000010000000}"/>
    <cellStyle name="Normal" xfId="0" builtinId="0" customBuiltin="1"/>
    <cellStyle name="Note" xfId="1" builtinId="10" customBuiltin="1"/>
    <cellStyle name="Qte Structuree" xfId="16" xr:uid="{00000000-0005-0000-0000-000012000000}"/>
    <cellStyle name="Structure" xfId="5" xr:uid="{00000000-0005-0000-0000-000013000000}"/>
    <cellStyle name="Structure Note" xfId="6" xr:uid="{00000000-0005-0000-0000-000014000000}"/>
    <cellStyle name="Titre Article" xfId="7" xr:uid="{00000000-0005-0000-0000-000015000000}"/>
    <cellStyle name="Titre Entete" xfId="19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258795</xdr:colOff>
      <xdr:row>0</xdr:row>
      <xdr:rowOff>0</xdr:rowOff>
    </xdr:from>
    <xdr:to>
      <xdr:col>17</xdr:col>
      <xdr:colOff>276049</xdr:colOff>
      <xdr:row>55</xdr:row>
      <xdr:rowOff>137473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197A8D-B507-41F5-8D7E-0C2969F44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795" y="0"/>
          <a:ext cx="7056408" cy="10316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6"/>
  <sheetViews>
    <sheetView showGridLines="0" zoomScaleNormal="100" zoomScaleSheetLayoutView="90" zoomScalePageLayoutView="50" workbookViewId="0">
      <selection activeCell="O11" sqref="O11"/>
    </sheetView>
  </sheetViews>
  <sheetFormatPr baseColWidth="10" defaultColWidth="5.75" defaultRowHeight="12.9" x14ac:dyDescent="0.2"/>
  <cols>
    <col min="1" max="16384" width="5.75" style="100"/>
  </cols>
  <sheetData>
    <row r="2" spans="1:16" ht="13.6" x14ac:dyDescent="0.2">
      <c r="H2" s="101"/>
      <c r="I2" s="101"/>
    </row>
    <row r="3" spans="1:16" ht="13.6" x14ac:dyDescent="0.2">
      <c r="H3" s="101"/>
      <c r="I3" s="101"/>
    </row>
    <row r="4" spans="1:16" ht="13.6" x14ac:dyDescent="0.2">
      <c r="H4" s="101"/>
      <c r="I4" s="101"/>
    </row>
    <row r="7" spans="1:16" ht="18.350000000000001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ht="18.350000000000001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ht="18.350000000000001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6" ht="18.350000000000001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</row>
    <row r="11" spans="1:16" ht="18.350000000000001" x14ac:dyDescent="0.2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16" ht="18.350000000000001" x14ac:dyDescent="0.2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1:16" ht="18.350000000000001" x14ac:dyDescent="0.2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1:16" ht="18.350000000000001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</row>
    <row r="15" spans="1:16" ht="18.350000000000001" x14ac:dyDescent="0.2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1:16" ht="18.350000000000001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</row>
  </sheetData>
  <pageMargins left="0.25" right="0.25" top="0.75" bottom="0.75" header="0.3" footer="0.3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3"/>
  <sheetViews>
    <sheetView showZeros="0" tabSelected="1" view="pageBreakPreview" zoomScaleNormal="100" zoomScaleSheetLayoutView="100" workbookViewId="0">
      <selection activeCell="B12" sqref="B12:C12"/>
    </sheetView>
  </sheetViews>
  <sheetFormatPr baseColWidth="10" defaultColWidth="11.375" defaultRowHeight="14.3" x14ac:dyDescent="0.25"/>
  <cols>
    <col min="1" max="1" width="10.125" style="3" customWidth="1"/>
    <col min="2" max="2" width="20.75" style="3" customWidth="1"/>
    <col min="3" max="3" width="18.75" style="3" customWidth="1"/>
    <col min="4" max="4" width="23.25" style="1" customWidth="1"/>
    <col min="5" max="5" width="5.125" style="1" customWidth="1"/>
    <col min="6" max="6" width="10.75" style="1" customWidth="1"/>
    <col min="7" max="7" width="18.125" style="1" customWidth="1"/>
    <col min="8" max="8" width="10.75" style="1" customWidth="1"/>
    <col min="9" max="9" width="22.125" style="1" customWidth="1"/>
    <col min="10" max="10" width="11.375" style="33"/>
    <col min="11" max="16384" width="11.375" style="1"/>
  </cols>
  <sheetData>
    <row r="1" spans="1:10" ht="15.65" x14ac:dyDescent="0.25">
      <c r="A1" s="12"/>
      <c r="B1" s="7" t="s">
        <v>18</v>
      </c>
      <c r="C1" s="6"/>
      <c r="D1" s="8"/>
      <c r="E1" s="8"/>
      <c r="F1" s="8"/>
      <c r="G1" s="8"/>
      <c r="H1" s="8"/>
      <c r="I1" s="10"/>
    </row>
    <row r="2" spans="1:10" x14ac:dyDescent="0.25">
      <c r="A2" s="13"/>
      <c r="B2" s="4" t="s">
        <v>108</v>
      </c>
      <c r="I2" s="11"/>
    </row>
    <row r="3" spans="1:10" ht="18.350000000000001" x14ac:dyDescent="0.25">
      <c r="A3" s="13"/>
      <c r="B3" s="5" t="s">
        <v>127</v>
      </c>
      <c r="I3" s="11"/>
    </row>
    <row r="4" spans="1:10" s="2" customFormat="1" x14ac:dyDescent="0.25">
      <c r="A4" s="17"/>
      <c r="B4" s="94"/>
      <c r="C4" s="94"/>
      <c r="D4" s="94"/>
      <c r="E4" s="38" t="s">
        <v>1</v>
      </c>
      <c r="F4" s="39"/>
      <c r="G4" s="39" t="s">
        <v>13</v>
      </c>
      <c r="H4" s="40" t="s">
        <v>2</v>
      </c>
      <c r="I4" s="41" t="s">
        <v>3</v>
      </c>
      <c r="J4" s="34"/>
    </row>
    <row r="5" spans="1:10" ht="5.3" customHeight="1" x14ac:dyDescent="0.25">
      <c r="A5" s="12"/>
      <c r="B5" s="6"/>
      <c r="C5" s="6"/>
      <c r="D5" s="8"/>
      <c r="E5" s="20"/>
      <c r="F5" s="23"/>
      <c r="G5" s="23"/>
      <c r="H5" s="23"/>
      <c r="I5" s="29"/>
    </row>
    <row r="6" spans="1:10" ht="15.65" x14ac:dyDescent="0.25">
      <c r="A6" s="52" t="s">
        <v>19</v>
      </c>
      <c r="B6" s="83" t="s">
        <v>4</v>
      </c>
      <c r="C6" s="83"/>
      <c r="D6" s="83"/>
      <c r="E6" s="21"/>
      <c r="F6" s="24"/>
      <c r="G6" s="24"/>
      <c r="H6" s="24"/>
      <c r="I6" s="30"/>
    </row>
    <row r="7" spans="1:10" x14ac:dyDescent="0.25">
      <c r="A7" s="18" t="s">
        <v>21</v>
      </c>
      <c r="B7" s="85" t="s">
        <v>128</v>
      </c>
      <c r="C7" s="85"/>
      <c r="D7" s="88"/>
      <c r="E7" s="21" t="s">
        <v>6</v>
      </c>
      <c r="F7" s="24">
        <v>1</v>
      </c>
      <c r="G7" s="24"/>
      <c r="H7" s="24"/>
      <c r="I7" s="30"/>
    </row>
    <row r="8" spans="1:10" ht="14.3" customHeight="1" x14ac:dyDescent="0.25">
      <c r="A8" s="15" t="s">
        <v>22</v>
      </c>
      <c r="B8" s="85" t="s">
        <v>5</v>
      </c>
      <c r="C8" s="85"/>
      <c r="D8" s="88"/>
      <c r="E8" s="21" t="s">
        <v>6</v>
      </c>
      <c r="F8" s="25">
        <v>1</v>
      </c>
      <c r="G8" s="25"/>
      <c r="H8" s="28"/>
      <c r="I8" s="31"/>
    </row>
    <row r="9" spans="1:10" x14ac:dyDescent="0.25">
      <c r="A9" s="15" t="s">
        <v>23</v>
      </c>
      <c r="B9" s="85" t="s">
        <v>20</v>
      </c>
      <c r="C9" s="85"/>
      <c r="D9" s="88"/>
      <c r="E9" s="21" t="s">
        <v>6</v>
      </c>
      <c r="F9" s="25">
        <v>1</v>
      </c>
      <c r="G9" s="25"/>
      <c r="H9" s="28"/>
      <c r="I9" s="31"/>
    </row>
    <row r="10" spans="1:10" x14ac:dyDescent="0.25">
      <c r="A10" s="15" t="s">
        <v>24</v>
      </c>
      <c r="B10" s="85" t="s">
        <v>27</v>
      </c>
      <c r="C10" s="85"/>
      <c r="D10" s="88"/>
      <c r="E10" s="21" t="s">
        <v>33</v>
      </c>
      <c r="F10" s="25"/>
      <c r="G10" s="25"/>
      <c r="H10" s="28"/>
      <c r="I10" s="31"/>
    </row>
    <row r="11" spans="1:10" x14ac:dyDescent="0.25">
      <c r="A11" s="15" t="s">
        <v>25</v>
      </c>
      <c r="B11" s="75" t="s">
        <v>28</v>
      </c>
      <c r="C11" s="75"/>
      <c r="D11" s="76"/>
      <c r="E11" s="21" t="s">
        <v>1</v>
      </c>
      <c r="F11" s="25">
        <v>1</v>
      </c>
      <c r="G11" s="25"/>
      <c r="H11" s="28"/>
      <c r="I11" s="31"/>
    </row>
    <row r="12" spans="1:10" x14ac:dyDescent="0.25">
      <c r="A12" s="15" t="s">
        <v>26</v>
      </c>
      <c r="B12" s="85" t="s">
        <v>29</v>
      </c>
      <c r="C12" s="85"/>
      <c r="D12" s="76"/>
      <c r="E12" s="21" t="s">
        <v>33</v>
      </c>
      <c r="F12" s="25"/>
      <c r="G12" s="25"/>
      <c r="H12" s="28"/>
      <c r="I12" s="31"/>
    </row>
    <row r="13" spans="1:10" x14ac:dyDescent="0.25">
      <c r="A13" s="13"/>
      <c r="D13" s="11"/>
      <c r="E13" s="21"/>
      <c r="F13" s="24"/>
      <c r="G13" s="24"/>
      <c r="H13" s="24"/>
      <c r="I13" s="30"/>
    </row>
    <row r="14" spans="1:10" s="2" customFormat="1" ht="15.65" x14ac:dyDescent="0.25">
      <c r="A14" s="19"/>
      <c r="B14" s="81" t="s">
        <v>7</v>
      </c>
      <c r="C14" s="81"/>
      <c r="D14" s="82"/>
      <c r="E14" s="22"/>
      <c r="F14" s="26"/>
      <c r="G14" s="26"/>
      <c r="H14" s="26"/>
      <c r="I14" s="32"/>
      <c r="J14" s="34"/>
    </row>
    <row r="15" spans="1:10" s="2" customFormat="1" ht="15.65" x14ac:dyDescent="0.25">
      <c r="A15" s="19"/>
      <c r="B15" s="58"/>
      <c r="C15" s="58"/>
      <c r="D15" s="59"/>
      <c r="E15" s="22"/>
      <c r="F15" s="26"/>
      <c r="G15" s="26"/>
      <c r="H15" s="26"/>
      <c r="I15" s="45"/>
      <c r="J15" s="34"/>
    </row>
    <row r="16" spans="1:10" ht="15.8" customHeight="1" x14ac:dyDescent="0.25">
      <c r="A16" s="95"/>
      <c r="B16" s="96"/>
      <c r="C16" s="96"/>
      <c r="D16" s="97"/>
      <c r="E16" s="21"/>
      <c r="F16" s="24"/>
      <c r="G16" s="24"/>
      <c r="H16" s="24"/>
      <c r="I16" s="30"/>
    </row>
    <row r="17" spans="1:10" ht="15.65" x14ac:dyDescent="0.25">
      <c r="A17" s="52" t="s">
        <v>30</v>
      </c>
      <c r="B17" s="83" t="s">
        <v>53</v>
      </c>
      <c r="C17" s="83"/>
      <c r="D17" s="84"/>
      <c r="E17" s="21"/>
      <c r="F17" s="24"/>
      <c r="G17" s="71"/>
      <c r="H17" s="24"/>
      <c r="I17" s="30"/>
    </row>
    <row r="18" spans="1:10" x14ac:dyDescent="0.25">
      <c r="A18" s="53" t="s">
        <v>31</v>
      </c>
      <c r="B18" s="86" t="s">
        <v>49</v>
      </c>
      <c r="C18" s="86"/>
      <c r="D18" s="87"/>
      <c r="E18" s="21"/>
      <c r="F18" s="24"/>
      <c r="G18" s="71"/>
      <c r="H18" s="24"/>
      <c r="I18" s="30"/>
    </row>
    <row r="19" spans="1:10" x14ac:dyDescent="0.25">
      <c r="A19" s="53" t="s">
        <v>54</v>
      </c>
      <c r="B19" s="86" t="s">
        <v>55</v>
      </c>
      <c r="C19" s="86"/>
      <c r="D19" s="87"/>
      <c r="E19" s="21" t="s">
        <v>39</v>
      </c>
      <c r="F19" s="24">
        <v>1</v>
      </c>
      <c r="G19" s="71"/>
      <c r="H19" s="24"/>
      <c r="I19" s="42">
        <f>G19*F19</f>
        <v>0</v>
      </c>
    </row>
    <row r="20" spans="1:10" ht="14.95" customHeight="1" x14ac:dyDescent="0.25">
      <c r="A20" s="53" t="s">
        <v>56</v>
      </c>
      <c r="B20" s="86" t="s">
        <v>57</v>
      </c>
      <c r="C20" s="86"/>
      <c r="D20" s="87"/>
      <c r="E20" s="21" t="s">
        <v>39</v>
      </c>
      <c r="F20" s="65">
        <v>1</v>
      </c>
      <c r="G20" s="71"/>
      <c r="H20" s="43"/>
      <c r="I20" s="42">
        <f t="shared" ref="I20:I28" si="0">G20*F20</f>
        <v>0</v>
      </c>
    </row>
    <row r="21" spans="1:10" x14ac:dyDescent="0.25">
      <c r="A21" s="18" t="s">
        <v>32</v>
      </c>
      <c r="B21" s="98" t="s">
        <v>58</v>
      </c>
      <c r="C21" s="98"/>
      <c r="D21" s="99"/>
      <c r="E21" s="21"/>
      <c r="F21" s="48"/>
      <c r="G21" s="71"/>
      <c r="H21" s="24"/>
      <c r="I21" s="42">
        <f t="shared" si="0"/>
        <v>0</v>
      </c>
    </row>
    <row r="22" spans="1:10" x14ac:dyDescent="0.25">
      <c r="A22" s="53" t="s">
        <v>59</v>
      </c>
      <c r="B22" s="86" t="s">
        <v>60</v>
      </c>
      <c r="C22" s="86"/>
      <c r="D22" s="87"/>
      <c r="E22" s="21" t="s">
        <v>17</v>
      </c>
      <c r="F22" s="48">
        <v>20</v>
      </c>
      <c r="G22" s="71"/>
      <c r="H22" s="24"/>
      <c r="I22" s="42">
        <f t="shared" si="0"/>
        <v>0</v>
      </c>
    </row>
    <row r="23" spans="1:10" ht="16.5" customHeight="1" x14ac:dyDescent="0.25">
      <c r="A23" s="18" t="s">
        <v>34</v>
      </c>
      <c r="B23" s="98" t="s">
        <v>62</v>
      </c>
      <c r="C23" s="98"/>
      <c r="D23" s="99"/>
      <c r="E23" s="21"/>
      <c r="F23" s="48"/>
      <c r="G23" s="71"/>
      <c r="H23" s="24"/>
      <c r="I23" s="42">
        <f t="shared" si="0"/>
        <v>0</v>
      </c>
    </row>
    <row r="24" spans="1:10" x14ac:dyDescent="0.25">
      <c r="A24" s="18" t="s">
        <v>63</v>
      </c>
      <c r="B24" s="63" t="s">
        <v>64</v>
      </c>
      <c r="C24" s="63"/>
      <c r="D24" s="64"/>
      <c r="E24" s="21"/>
      <c r="F24" s="48"/>
      <c r="G24" s="71"/>
      <c r="H24" s="24"/>
      <c r="I24" s="42">
        <f t="shared" si="0"/>
        <v>0</v>
      </c>
    </row>
    <row r="25" spans="1:10" ht="15.8" customHeight="1" x14ac:dyDescent="0.25">
      <c r="A25" s="18" t="s">
        <v>65</v>
      </c>
      <c r="B25" s="98" t="s">
        <v>66</v>
      </c>
      <c r="C25" s="98"/>
      <c r="D25" s="99"/>
      <c r="E25" s="21"/>
      <c r="F25" s="48"/>
      <c r="G25" s="71"/>
      <c r="H25" s="24"/>
      <c r="I25" s="42">
        <f t="shared" si="0"/>
        <v>0</v>
      </c>
    </row>
    <row r="26" spans="1:10" ht="17.350000000000001" customHeight="1" x14ac:dyDescent="0.25">
      <c r="A26" s="18" t="s">
        <v>67</v>
      </c>
      <c r="B26" s="98" t="s">
        <v>68</v>
      </c>
      <c r="C26" s="98"/>
      <c r="D26" s="64"/>
      <c r="E26" s="21" t="s">
        <v>17</v>
      </c>
      <c r="F26" s="66">
        <f>20*1.2</f>
        <v>24</v>
      </c>
      <c r="G26" s="73"/>
      <c r="H26" s="24"/>
      <c r="I26" s="42"/>
    </row>
    <row r="27" spans="1:10" x14ac:dyDescent="0.25">
      <c r="A27" s="18" t="s">
        <v>69</v>
      </c>
      <c r="B27" s="98" t="s">
        <v>70</v>
      </c>
      <c r="C27" s="98"/>
      <c r="D27" s="99"/>
      <c r="E27" s="21" t="s">
        <v>17</v>
      </c>
      <c r="F27" s="66">
        <v>2</v>
      </c>
      <c r="G27" s="71"/>
      <c r="H27" s="24"/>
      <c r="I27" s="42">
        <f t="shared" si="0"/>
        <v>0</v>
      </c>
    </row>
    <row r="28" spans="1:10" x14ac:dyDescent="0.25">
      <c r="A28" s="18" t="s">
        <v>71</v>
      </c>
      <c r="B28" s="98" t="s">
        <v>72</v>
      </c>
      <c r="C28" s="98"/>
      <c r="D28" s="99"/>
      <c r="E28" s="21" t="s">
        <v>17</v>
      </c>
      <c r="F28" s="66">
        <f>24-2</f>
        <v>22</v>
      </c>
      <c r="G28" s="71"/>
      <c r="H28" s="24"/>
      <c r="I28" s="42">
        <f t="shared" si="0"/>
        <v>0</v>
      </c>
    </row>
    <row r="29" spans="1:10" ht="15.8" customHeight="1" x14ac:dyDescent="0.25">
      <c r="A29" s="13"/>
      <c r="D29" s="11"/>
      <c r="E29" s="21"/>
      <c r="F29" s="24"/>
      <c r="G29" s="71"/>
      <c r="H29" s="24"/>
      <c r="I29" s="54"/>
    </row>
    <row r="30" spans="1:10" s="2" customFormat="1" ht="15.65" x14ac:dyDescent="0.25">
      <c r="A30" s="19"/>
      <c r="B30" s="81" t="s">
        <v>61</v>
      </c>
      <c r="C30" s="81"/>
      <c r="D30" s="82"/>
      <c r="E30" s="22"/>
      <c r="F30" s="26"/>
      <c r="G30" s="26"/>
      <c r="H30" s="26"/>
      <c r="I30" s="32">
        <f>SUM(I17:I29)</f>
        <v>0</v>
      </c>
      <c r="J30" s="34"/>
    </row>
    <row r="31" spans="1:10" x14ac:dyDescent="0.25">
      <c r="A31" s="13"/>
      <c r="D31" s="11"/>
      <c r="E31" s="21"/>
      <c r="F31" s="24"/>
      <c r="G31" s="24"/>
      <c r="H31" s="24"/>
      <c r="I31" s="30"/>
    </row>
    <row r="32" spans="1:10" ht="15.65" x14ac:dyDescent="0.25">
      <c r="A32" s="52" t="s">
        <v>35</v>
      </c>
      <c r="B32" s="83" t="s">
        <v>73</v>
      </c>
      <c r="C32" s="83"/>
      <c r="D32" s="84"/>
      <c r="E32" s="21"/>
      <c r="F32" s="24"/>
      <c r="G32" s="24"/>
      <c r="H32" s="24"/>
      <c r="I32" s="30"/>
    </row>
    <row r="33" spans="1:10" ht="14.95" customHeight="1" x14ac:dyDescent="0.25">
      <c r="A33" s="53" t="s">
        <v>36</v>
      </c>
      <c r="B33" s="86" t="s">
        <v>74</v>
      </c>
      <c r="C33" s="86"/>
      <c r="D33" s="87"/>
      <c r="E33" s="21"/>
      <c r="F33" s="24"/>
      <c r="G33" s="24"/>
      <c r="H33" s="24"/>
      <c r="I33" s="30"/>
    </row>
    <row r="34" spans="1:10" x14ac:dyDescent="0.25">
      <c r="A34" s="15" t="s">
        <v>37</v>
      </c>
      <c r="B34" s="85" t="s">
        <v>75</v>
      </c>
      <c r="C34" s="85"/>
      <c r="D34" s="88"/>
      <c r="E34" s="21"/>
      <c r="F34" s="27"/>
      <c r="G34" s="70"/>
      <c r="H34" s="28"/>
      <c r="I34" s="31">
        <f>H34*F34</f>
        <v>0</v>
      </c>
    </row>
    <row r="35" spans="1:10" x14ac:dyDescent="0.25">
      <c r="A35" s="15" t="s">
        <v>76</v>
      </c>
      <c r="B35" s="57" t="s">
        <v>77</v>
      </c>
      <c r="C35" s="57"/>
      <c r="D35" s="56"/>
      <c r="E35" s="21" t="s">
        <v>8</v>
      </c>
      <c r="F35" s="27">
        <v>8.4480000000000004</v>
      </c>
      <c r="G35" s="70"/>
      <c r="H35" s="28"/>
      <c r="I35" s="31">
        <f>G35*F35</f>
        <v>0</v>
      </c>
    </row>
    <row r="36" spans="1:10" x14ac:dyDescent="0.25">
      <c r="A36" s="53" t="s">
        <v>79</v>
      </c>
      <c r="B36" s="86" t="s">
        <v>78</v>
      </c>
      <c r="C36" s="86"/>
      <c r="D36" s="87"/>
      <c r="E36" s="21"/>
      <c r="F36" s="24"/>
      <c r="G36" s="71"/>
      <c r="H36" s="24"/>
      <c r="I36" s="31">
        <f t="shared" ref="I36:I46" si="1">G36*F36</f>
        <v>0</v>
      </c>
    </row>
    <row r="37" spans="1:10" x14ac:dyDescent="0.25">
      <c r="A37" s="53"/>
      <c r="B37" s="79" t="s">
        <v>10</v>
      </c>
      <c r="C37" s="79"/>
      <c r="D37" s="80"/>
      <c r="E37" s="21" t="s">
        <v>8</v>
      </c>
      <c r="F37" s="24">
        <v>3.84</v>
      </c>
      <c r="G37" s="71"/>
      <c r="H37" s="24"/>
      <c r="I37" s="31">
        <f t="shared" si="1"/>
        <v>0</v>
      </c>
    </row>
    <row r="38" spans="1:10" x14ac:dyDescent="0.25">
      <c r="A38" s="53"/>
      <c r="B38" s="79" t="s">
        <v>11</v>
      </c>
      <c r="C38" s="79"/>
      <c r="D38" s="80"/>
      <c r="E38" s="21" t="s">
        <v>80</v>
      </c>
      <c r="F38" s="67">
        <f>3.84*90*1.05</f>
        <v>362.88</v>
      </c>
      <c r="G38" s="69"/>
      <c r="H38" s="24"/>
      <c r="I38" s="31">
        <f t="shared" si="1"/>
        <v>0</v>
      </c>
    </row>
    <row r="39" spans="1:10" ht="15.8" customHeight="1" x14ac:dyDescent="0.25">
      <c r="A39" s="15" t="s">
        <v>48</v>
      </c>
      <c r="B39" s="85" t="s">
        <v>81</v>
      </c>
      <c r="C39" s="85"/>
      <c r="D39" s="56"/>
      <c r="E39" s="21"/>
      <c r="F39" s="25"/>
      <c r="G39" s="70"/>
      <c r="H39" s="28"/>
      <c r="I39" s="31">
        <f t="shared" si="1"/>
        <v>0</v>
      </c>
    </row>
    <row r="40" spans="1:10" ht="15.8" customHeight="1" x14ac:dyDescent="0.25">
      <c r="A40" s="15" t="s">
        <v>82</v>
      </c>
      <c r="B40" s="57" t="s">
        <v>83</v>
      </c>
      <c r="C40" s="57"/>
      <c r="D40" s="56"/>
      <c r="E40" s="21"/>
      <c r="F40" s="25"/>
      <c r="G40" s="70"/>
      <c r="H40" s="28"/>
      <c r="I40" s="31">
        <f t="shared" si="1"/>
        <v>0</v>
      </c>
    </row>
    <row r="41" spans="1:10" ht="15.8" customHeight="1" x14ac:dyDescent="0.25">
      <c r="A41" s="15"/>
      <c r="B41" s="79" t="s">
        <v>10</v>
      </c>
      <c r="C41" s="79"/>
      <c r="D41" s="80"/>
      <c r="E41" s="21" t="s">
        <v>8</v>
      </c>
      <c r="F41" s="27">
        <v>9.75</v>
      </c>
      <c r="G41" s="70"/>
      <c r="H41" s="28"/>
      <c r="I41" s="31">
        <f t="shared" si="1"/>
        <v>0</v>
      </c>
    </row>
    <row r="42" spans="1:10" ht="15.8" customHeight="1" x14ac:dyDescent="0.25">
      <c r="A42" s="15"/>
      <c r="B42" s="79" t="s">
        <v>12</v>
      </c>
      <c r="C42" s="79"/>
      <c r="D42" s="80"/>
      <c r="E42" s="21" t="s">
        <v>9</v>
      </c>
      <c r="F42" s="28">
        <v>9.5</v>
      </c>
      <c r="G42" s="70"/>
      <c r="H42" s="28"/>
      <c r="I42" s="31">
        <f t="shared" si="1"/>
        <v>0</v>
      </c>
    </row>
    <row r="43" spans="1:10" ht="15.8" customHeight="1" x14ac:dyDescent="0.25">
      <c r="A43" s="15"/>
      <c r="B43" s="79" t="s">
        <v>11</v>
      </c>
      <c r="C43" s="79"/>
      <c r="D43" s="80"/>
      <c r="E43" s="21" t="s">
        <v>80</v>
      </c>
      <c r="F43" s="25">
        <v>600</v>
      </c>
      <c r="G43" s="68"/>
      <c r="H43" s="28"/>
      <c r="I43" s="31">
        <f t="shared" si="1"/>
        <v>0</v>
      </c>
    </row>
    <row r="44" spans="1:10" ht="15.8" customHeight="1" x14ac:dyDescent="0.25">
      <c r="A44" s="15"/>
      <c r="B44" s="79" t="s">
        <v>109</v>
      </c>
      <c r="C44" s="79"/>
      <c r="D44" s="80"/>
      <c r="E44" s="21" t="s">
        <v>80</v>
      </c>
      <c r="F44" s="25">
        <v>400</v>
      </c>
      <c r="G44" s="70"/>
      <c r="H44" s="28"/>
      <c r="I44" s="31">
        <f t="shared" si="1"/>
        <v>0</v>
      </c>
    </row>
    <row r="45" spans="1:10" ht="15.8" customHeight="1" x14ac:dyDescent="0.25">
      <c r="A45" s="15" t="s">
        <v>84</v>
      </c>
      <c r="B45" s="60" t="s">
        <v>85</v>
      </c>
      <c r="C45" s="60"/>
      <c r="D45" s="55"/>
      <c r="E45" s="21" t="s">
        <v>9</v>
      </c>
      <c r="F45" s="28">
        <v>17.5</v>
      </c>
      <c r="G45" s="70"/>
      <c r="H45" s="28"/>
      <c r="I45" s="31">
        <f t="shared" si="1"/>
        <v>0</v>
      </c>
    </row>
    <row r="46" spans="1:10" ht="15.8" customHeight="1" x14ac:dyDescent="0.25">
      <c r="A46" s="15" t="s">
        <v>86</v>
      </c>
      <c r="B46" s="60" t="s">
        <v>38</v>
      </c>
      <c r="C46" s="60"/>
      <c r="D46" s="55"/>
      <c r="E46" s="21" t="s">
        <v>33</v>
      </c>
      <c r="F46" s="25"/>
      <c r="G46" s="70"/>
      <c r="H46" s="28"/>
      <c r="I46" s="31">
        <f t="shared" si="1"/>
        <v>0</v>
      </c>
    </row>
    <row r="47" spans="1:10" x14ac:dyDescent="0.25">
      <c r="A47" s="13"/>
      <c r="B47" s="61"/>
      <c r="D47" s="11"/>
      <c r="E47" s="21"/>
      <c r="F47" s="24"/>
      <c r="G47" s="71"/>
      <c r="H47" s="24"/>
      <c r="I47" s="31"/>
    </row>
    <row r="48" spans="1:10" s="2" customFormat="1" ht="15.65" x14ac:dyDescent="0.25">
      <c r="A48" s="19"/>
      <c r="B48" s="81" t="s">
        <v>87</v>
      </c>
      <c r="C48" s="81"/>
      <c r="D48" s="82"/>
      <c r="E48" s="22"/>
      <c r="F48" s="26"/>
      <c r="G48" s="26"/>
      <c r="H48" s="26"/>
      <c r="I48" s="32">
        <f>SUM(I34:I47)</f>
        <v>0</v>
      </c>
      <c r="J48" s="34"/>
    </row>
    <row r="49" spans="1:9" x14ac:dyDescent="0.25">
      <c r="A49" s="13"/>
      <c r="D49" s="11"/>
      <c r="E49" s="21"/>
      <c r="F49" s="24"/>
      <c r="G49" s="24"/>
      <c r="H49" s="24"/>
      <c r="I49" s="30"/>
    </row>
    <row r="50" spans="1:9" ht="15.65" x14ac:dyDescent="0.25">
      <c r="A50" s="52" t="s">
        <v>40</v>
      </c>
      <c r="B50" s="83" t="s">
        <v>88</v>
      </c>
      <c r="C50" s="83"/>
      <c r="D50" s="84"/>
      <c r="E50" s="21"/>
      <c r="F50" s="24"/>
      <c r="G50" s="24"/>
      <c r="H50" s="24"/>
      <c r="I50" s="30"/>
    </row>
    <row r="51" spans="1:9" x14ac:dyDescent="0.25">
      <c r="A51" s="53" t="s">
        <v>41</v>
      </c>
      <c r="B51" s="86" t="s">
        <v>129</v>
      </c>
      <c r="C51" s="86"/>
      <c r="D51" s="87"/>
      <c r="E51" s="21" t="s">
        <v>16</v>
      </c>
      <c r="F51" s="25">
        <v>75</v>
      </c>
      <c r="G51" s="71"/>
      <c r="H51" s="24"/>
      <c r="I51" s="72"/>
    </row>
    <row r="52" spans="1:9" x14ac:dyDescent="0.25">
      <c r="A52" s="18" t="s">
        <v>42</v>
      </c>
      <c r="B52" s="90" t="s">
        <v>89</v>
      </c>
      <c r="C52" s="90"/>
      <c r="D52" s="91"/>
      <c r="E52" s="21"/>
      <c r="F52" s="27"/>
      <c r="G52" s="71"/>
      <c r="H52" s="24"/>
      <c r="I52" s="72"/>
    </row>
    <row r="53" spans="1:9" x14ac:dyDescent="0.25">
      <c r="A53" s="15" t="s">
        <v>43</v>
      </c>
      <c r="B53" s="79" t="s">
        <v>120</v>
      </c>
      <c r="C53" s="79"/>
      <c r="D53" s="80"/>
      <c r="E53" s="21" t="s">
        <v>16</v>
      </c>
      <c r="F53" s="25">
        <v>75</v>
      </c>
      <c r="G53" s="71"/>
      <c r="H53" s="24"/>
      <c r="I53" s="72"/>
    </row>
    <row r="54" spans="1:9" x14ac:dyDescent="0.25">
      <c r="A54" s="15" t="s">
        <v>44</v>
      </c>
      <c r="B54" s="79" t="s">
        <v>130</v>
      </c>
      <c r="C54" s="79"/>
      <c r="D54" s="80"/>
      <c r="E54" s="21" t="s">
        <v>16</v>
      </c>
      <c r="F54" s="25">
        <v>75</v>
      </c>
      <c r="G54" s="71"/>
      <c r="H54" s="24"/>
      <c r="I54" s="72"/>
    </row>
    <row r="55" spans="1:9" x14ac:dyDescent="0.25">
      <c r="A55" s="15" t="s">
        <v>45</v>
      </c>
      <c r="B55" s="79" t="s">
        <v>38</v>
      </c>
      <c r="C55" s="79"/>
      <c r="D55" s="80"/>
      <c r="E55" s="21" t="s">
        <v>33</v>
      </c>
      <c r="F55" s="25"/>
      <c r="G55" s="71"/>
      <c r="H55" s="24"/>
      <c r="I55" s="72"/>
    </row>
    <row r="56" spans="1:9" ht="16.5" customHeight="1" x14ac:dyDescent="0.25">
      <c r="A56" s="15" t="s">
        <v>50</v>
      </c>
      <c r="B56" s="89" t="s">
        <v>90</v>
      </c>
      <c r="C56" s="89"/>
      <c r="D56" s="55"/>
      <c r="E56" s="21" t="s">
        <v>1</v>
      </c>
      <c r="F56" s="25">
        <v>2</v>
      </c>
      <c r="G56" s="71"/>
      <c r="H56" s="24"/>
      <c r="I56" s="72"/>
    </row>
    <row r="57" spans="1:9" x14ac:dyDescent="0.25">
      <c r="A57" s="15" t="s">
        <v>46</v>
      </c>
      <c r="B57" s="60" t="s">
        <v>91</v>
      </c>
      <c r="C57" s="60"/>
      <c r="D57" s="55"/>
      <c r="E57" s="21"/>
      <c r="F57" s="25"/>
      <c r="G57" s="71"/>
      <c r="H57" s="24"/>
      <c r="I57" s="72"/>
    </row>
    <row r="58" spans="1:9" x14ac:dyDescent="0.25">
      <c r="A58" s="15" t="s">
        <v>51</v>
      </c>
      <c r="B58" s="60" t="s">
        <v>92</v>
      </c>
      <c r="C58" s="60"/>
      <c r="D58" s="55"/>
      <c r="E58" s="21" t="s">
        <v>16</v>
      </c>
      <c r="F58" s="25">
        <v>75</v>
      </c>
      <c r="G58" s="71"/>
      <c r="H58" s="24"/>
      <c r="I58" s="72"/>
    </row>
    <row r="59" spans="1:9" ht="14.95" customHeight="1" x14ac:dyDescent="0.25">
      <c r="A59" s="15" t="s">
        <v>52</v>
      </c>
      <c r="B59" s="79" t="s">
        <v>93</v>
      </c>
      <c r="C59" s="79"/>
      <c r="D59" s="55"/>
      <c r="E59" s="21" t="s">
        <v>16</v>
      </c>
      <c r="F59" s="25">
        <v>75</v>
      </c>
      <c r="G59" s="71"/>
      <c r="H59" s="24"/>
      <c r="I59" s="72"/>
    </row>
    <row r="60" spans="1:9" x14ac:dyDescent="0.25">
      <c r="A60" s="15"/>
      <c r="B60" s="60"/>
      <c r="C60" s="60"/>
      <c r="D60" s="55"/>
      <c r="E60" s="21"/>
      <c r="F60" s="25"/>
      <c r="G60" s="24"/>
      <c r="H60" s="24"/>
      <c r="I60" s="72"/>
    </row>
    <row r="61" spans="1:9" ht="14.95" customHeight="1" x14ac:dyDescent="0.25">
      <c r="A61" s="15"/>
      <c r="B61" s="81" t="s">
        <v>104</v>
      </c>
      <c r="C61" s="81"/>
      <c r="D61" s="82"/>
      <c r="E61" s="21"/>
      <c r="F61" s="25"/>
      <c r="G61" s="24"/>
      <c r="H61" s="24"/>
      <c r="I61" s="32">
        <f>SUM(I51:I59)</f>
        <v>0</v>
      </c>
    </row>
    <row r="62" spans="1:9" x14ac:dyDescent="0.25">
      <c r="A62" s="15"/>
      <c r="B62" s="60"/>
      <c r="C62" s="60"/>
      <c r="D62" s="55"/>
      <c r="E62" s="21"/>
      <c r="F62" s="25"/>
      <c r="G62" s="24"/>
      <c r="H62" s="24"/>
      <c r="I62" s="72"/>
    </row>
    <row r="63" spans="1:9" ht="15.65" x14ac:dyDescent="0.25">
      <c r="A63" s="52" t="s">
        <v>103</v>
      </c>
      <c r="B63" s="83" t="s">
        <v>106</v>
      </c>
      <c r="C63" s="83"/>
      <c r="D63" s="84"/>
      <c r="E63" s="21"/>
      <c r="F63" s="25"/>
      <c r="G63" s="24"/>
      <c r="H63" s="24"/>
      <c r="I63" s="72"/>
    </row>
    <row r="64" spans="1:9" x14ac:dyDescent="0.25">
      <c r="A64" s="15"/>
      <c r="B64" s="60"/>
      <c r="C64" s="60"/>
      <c r="D64" s="55"/>
      <c r="E64" s="21"/>
      <c r="F64" s="25"/>
      <c r="G64" s="24"/>
      <c r="H64" s="24"/>
      <c r="I64" s="72"/>
    </row>
    <row r="65" spans="1:10" x14ac:dyDescent="0.25">
      <c r="A65" s="51" t="s">
        <v>105</v>
      </c>
      <c r="B65" s="92" t="s">
        <v>47</v>
      </c>
      <c r="C65" s="92"/>
      <c r="D65" s="93"/>
      <c r="E65" s="21" t="s">
        <v>39</v>
      </c>
      <c r="F65" s="24">
        <v>1</v>
      </c>
      <c r="G65" s="24"/>
      <c r="H65" s="24"/>
      <c r="I65" s="72"/>
    </row>
    <row r="66" spans="1:10" s="2" customFormat="1" ht="15.65" x14ac:dyDescent="0.25">
      <c r="A66" s="19"/>
      <c r="B66" s="81" t="s">
        <v>107</v>
      </c>
      <c r="C66" s="81"/>
      <c r="D66" s="82"/>
      <c r="E66" s="22"/>
      <c r="F66" s="26"/>
      <c r="G66" s="26"/>
      <c r="H66" s="26"/>
      <c r="I66" s="74"/>
      <c r="J66" s="34"/>
    </row>
    <row r="67" spans="1:10" s="2" customFormat="1" ht="15.65" x14ac:dyDescent="0.25">
      <c r="A67" s="19"/>
      <c r="B67" s="58"/>
      <c r="C67" s="58"/>
      <c r="D67" s="59"/>
      <c r="E67" s="22"/>
      <c r="F67" s="26"/>
      <c r="G67" s="26"/>
      <c r="H67" s="26"/>
      <c r="I67" s="77"/>
      <c r="J67" s="34"/>
    </row>
    <row r="68" spans="1:10" s="2" customFormat="1" ht="15.65" x14ac:dyDescent="0.25">
      <c r="A68" s="52" t="s">
        <v>110</v>
      </c>
      <c r="B68" s="83" t="s">
        <v>125</v>
      </c>
      <c r="C68" s="83"/>
      <c r="D68" s="84"/>
      <c r="E68" s="21"/>
      <c r="F68" s="25"/>
      <c r="G68" s="24"/>
      <c r="H68" s="24"/>
      <c r="I68" s="72"/>
      <c r="J68" s="34"/>
    </row>
    <row r="69" spans="1:10" s="2" customFormat="1" x14ac:dyDescent="0.25">
      <c r="A69" s="53" t="s">
        <v>111</v>
      </c>
      <c r="B69" s="86" t="s">
        <v>94</v>
      </c>
      <c r="C69" s="86"/>
      <c r="D69" s="87"/>
      <c r="E69" s="21"/>
      <c r="F69" s="25"/>
      <c r="G69" s="71"/>
      <c r="H69" s="24"/>
      <c r="I69" s="72"/>
      <c r="J69" s="34"/>
    </row>
    <row r="70" spans="1:10" s="2" customFormat="1" x14ac:dyDescent="0.25">
      <c r="A70" s="15" t="s">
        <v>112</v>
      </c>
      <c r="B70" s="79" t="s">
        <v>95</v>
      </c>
      <c r="C70" s="79"/>
      <c r="D70" s="55"/>
      <c r="E70" s="21" t="s">
        <v>9</v>
      </c>
      <c r="F70" s="25">
        <v>50</v>
      </c>
      <c r="G70" s="71"/>
      <c r="H70" s="24"/>
      <c r="I70" s="72"/>
      <c r="J70" s="34"/>
    </row>
    <row r="71" spans="1:10" s="2" customFormat="1" x14ac:dyDescent="0.25">
      <c r="A71" s="15" t="s">
        <v>113</v>
      </c>
      <c r="B71" s="57" t="s">
        <v>96</v>
      </c>
      <c r="C71" s="60"/>
      <c r="D71" s="55"/>
      <c r="E71" s="21" t="s">
        <v>9</v>
      </c>
      <c r="F71" s="25">
        <v>50</v>
      </c>
      <c r="G71" s="71"/>
      <c r="H71" s="24"/>
      <c r="I71" s="72"/>
      <c r="J71" s="34"/>
    </row>
    <row r="72" spans="1:10" s="2" customFormat="1" x14ac:dyDescent="0.25">
      <c r="A72" s="15" t="s">
        <v>114</v>
      </c>
      <c r="B72" s="79" t="s">
        <v>97</v>
      </c>
      <c r="C72" s="79"/>
      <c r="D72" s="80"/>
      <c r="E72" s="21"/>
      <c r="F72" s="25"/>
      <c r="G72" s="71"/>
      <c r="H72" s="24"/>
      <c r="I72" s="72"/>
      <c r="J72" s="34"/>
    </row>
    <row r="73" spans="1:10" s="2" customFormat="1" x14ac:dyDescent="0.25">
      <c r="A73" s="15" t="s">
        <v>115</v>
      </c>
      <c r="B73" s="79" t="s">
        <v>99</v>
      </c>
      <c r="C73" s="79"/>
      <c r="D73" s="80"/>
      <c r="E73" s="21" t="s">
        <v>9</v>
      </c>
      <c r="F73" s="25">
        <v>50</v>
      </c>
      <c r="G73" s="71"/>
      <c r="H73" s="24"/>
      <c r="I73" s="72"/>
      <c r="J73" s="34"/>
    </row>
    <row r="74" spans="1:10" s="2" customFormat="1" x14ac:dyDescent="0.25">
      <c r="A74" s="15" t="s">
        <v>116</v>
      </c>
      <c r="B74" s="79" t="s">
        <v>98</v>
      </c>
      <c r="C74" s="79"/>
      <c r="D74" s="80"/>
      <c r="E74" s="21" t="s">
        <v>9</v>
      </c>
      <c r="F74" s="25">
        <v>50</v>
      </c>
      <c r="G74" s="71"/>
      <c r="H74" s="24"/>
      <c r="I74" s="72"/>
      <c r="J74" s="34"/>
    </row>
    <row r="75" spans="1:10" s="2" customFormat="1" ht="15.65" x14ac:dyDescent="0.25">
      <c r="A75" s="19"/>
      <c r="B75" s="58"/>
      <c r="C75" s="58"/>
      <c r="D75" s="59"/>
      <c r="E75" s="22"/>
      <c r="F75" s="26"/>
      <c r="G75" s="26"/>
      <c r="H75" s="26"/>
      <c r="I75" s="77"/>
      <c r="J75" s="34"/>
    </row>
    <row r="76" spans="1:10" s="2" customFormat="1" ht="15.65" x14ac:dyDescent="0.25">
      <c r="A76" s="19"/>
      <c r="B76" s="81" t="s">
        <v>117</v>
      </c>
      <c r="C76" s="81"/>
      <c r="D76" s="82"/>
      <c r="E76" s="21"/>
      <c r="F76" s="25"/>
      <c r="G76" s="24"/>
      <c r="H76" s="24"/>
      <c r="I76" s="32">
        <f>SUM(I70:I75)</f>
        <v>0</v>
      </c>
      <c r="J76" s="34"/>
    </row>
    <row r="77" spans="1:10" s="2" customFormat="1" ht="15.65" x14ac:dyDescent="0.25">
      <c r="A77" s="19"/>
      <c r="B77" s="58"/>
      <c r="C77" s="58"/>
      <c r="D77" s="59"/>
      <c r="E77" s="22"/>
      <c r="F77" s="26"/>
      <c r="G77" s="26"/>
      <c r="H77" s="26"/>
      <c r="I77" s="77"/>
      <c r="J77" s="34"/>
    </row>
    <row r="78" spans="1:10" s="2" customFormat="1" ht="15.65" x14ac:dyDescent="0.25">
      <c r="A78" s="52" t="s">
        <v>118</v>
      </c>
      <c r="B78" s="83" t="s">
        <v>126</v>
      </c>
      <c r="C78" s="83"/>
      <c r="D78" s="84"/>
      <c r="E78" s="22"/>
      <c r="F78" s="26"/>
      <c r="G78" s="26"/>
      <c r="H78" s="26"/>
      <c r="I78" s="77"/>
      <c r="J78" s="34"/>
    </row>
    <row r="79" spans="1:10" s="2" customFormat="1" x14ac:dyDescent="0.25">
      <c r="A79" s="15" t="s">
        <v>121</v>
      </c>
      <c r="B79" s="85" t="s">
        <v>100</v>
      </c>
      <c r="C79" s="85"/>
      <c r="D79" s="55"/>
      <c r="E79" s="21"/>
      <c r="F79" s="25"/>
      <c r="G79" s="71"/>
      <c r="H79" s="24"/>
      <c r="I79" s="72"/>
      <c r="J79" s="34"/>
    </row>
    <row r="80" spans="1:10" s="2" customFormat="1" x14ac:dyDescent="0.25">
      <c r="A80" s="15" t="s">
        <v>123</v>
      </c>
      <c r="B80" s="79" t="s">
        <v>101</v>
      </c>
      <c r="C80" s="79"/>
      <c r="D80" s="80"/>
      <c r="E80" s="21" t="s">
        <v>9</v>
      </c>
      <c r="F80" s="25">
        <v>325</v>
      </c>
      <c r="G80" s="71"/>
      <c r="H80" s="24"/>
      <c r="I80" s="72"/>
      <c r="J80" s="34"/>
    </row>
    <row r="81" spans="1:10" s="2" customFormat="1" x14ac:dyDescent="0.25">
      <c r="A81" s="15" t="s">
        <v>122</v>
      </c>
      <c r="B81" s="79" t="s">
        <v>102</v>
      </c>
      <c r="C81" s="79"/>
      <c r="D81" s="80"/>
      <c r="E81" s="21" t="s">
        <v>9</v>
      </c>
      <c r="F81" s="25">
        <v>325</v>
      </c>
      <c r="G81" s="71"/>
      <c r="H81" s="24"/>
      <c r="I81" s="72"/>
      <c r="J81" s="34"/>
    </row>
    <row r="82" spans="1:10" s="2" customFormat="1" x14ac:dyDescent="0.25">
      <c r="A82" s="15"/>
      <c r="B82" s="60"/>
      <c r="C82" s="60"/>
      <c r="D82" s="55"/>
      <c r="E82" s="21"/>
      <c r="F82" s="25"/>
      <c r="G82" s="24"/>
      <c r="H82" s="24"/>
      <c r="I82" s="72"/>
      <c r="J82" s="34"/>
    </row>
    <row r="83" spans="1:10" s="2" customFormat="1" ht="15.65" x14ac:dyDescent="0.25">
      <c r="A83" s="15"/>
      <c r="B83" s="81" t="s">
        <v>119</v>
      </c>
      <c r="C83" s="81"/>
      <c r="D83" s="82"/>
      <c r="E83" s="21"/>
      <c r="F83" s="25"/>
      <c r="G83" s="24"/>
      <c r="H83" s="24"/>
      <c r="I83" s="32">
        <f>SUM(I80:I82)</f>
        <v>0</v>
      </c>
      <c r="J83" s="34"/>
    </row>
    <row r="84" spans="1:10" x14ac:dyDescent="0.25">
      <c r="A84" s="14"/>
      <c r="B84" s="9"/>
      <c r="C84" s="9"/>
      <c r="D84" s="62"/>
      <c r="E84" s="35"/>
      <c r="F84" s="36"/>
      <c r="G84" s="36"/>
      <c r="H84" s="36"/>
      <c r="I84" s="37"/>
    </row>
    <row r="85" spans="1:10" ht="14.95" customHeight="1" x14ac:dyDescent="0.25"/>
    <row r="86" spans="1:10" ht="14.95" customHeight="1" x14ac:dyDescent="0.25">
      <c r="B86" s="49" t="s">
        <v>15</v>
      </c>
      <c r="I86" s="50"/>
    </row>
    <row r="87" spans="1:10" ht="14.95" customHeight="1" thickBot="1" x14ac:dyDescent="0.3">
      <c r="B87" s="16"/>
      <c r="I87" s="44"/>
    </row>
    <row r="88" spans="1:10" ht="14.95" customHeight="1" thickBot="1" x14ac:dyDescent="0.3">
      <c r="B88" s="16" t="s">
        <v>124</v>
      </c>
      <c r="I88" s="78"/>
    </row>
    <row r="89" spans="1:10" ht="14.95" customHeight="1" thickBot="1" x14ac:dyDescent="0.3">
      <c r="B89" s="16" t="s">
        <v>131</v>
      </c>
      <c r="I89" s="78"/>
    </row>
    <row r="90" spans="1:10" ht="14.95" customHeight="1" thickBot="1" x14ac:dyDescent="0.3">
      <c r="B90" s="16" t="s">
        <v>132</v>
      </c>
      <c r="I90" s="78"/>
    </row>
    <row r="91" spans="1:10" ht="14.95" customHeight="1" thickBot="1" x14ac:dyDescent="0.3">
      <c r="B91" s="16" t="s">
        <v>133</v>
      </c>
      <c r="I91" s="47">
        <f>I14+I30+I48+I61+I66+I76+I83</f>
        <v>0</v>
      </c>
    </row>
    <row r="92" spans="1:10" ht="14.95" customHeight="1" thickBot="1" x14ac:dyDescent="0.3">
      <c r="B92" s="2" t="s">
        <v>14</v>
      </c>
      <c r="I92" s="46">
        <f>(I91*20)/100</f>
        <v>0</v>
      </c>
    </row>
    <row r="93" spans="1:10" x14ac:dyDescent="0.25">
      <c r="B93" s="16" t="s">
        <v>0</v>
      </c>
      <c r="I93" s="47">
        <f>I91+I92</f>
        <v>0</v>
      </c>
    </row>
  </sheetData>
  <mergeCells count="57">
    <mergeCell ref="B21:D21"/>
    <mergeCell ref="B33:D33"/>
    <mergeCell ref="B22:D22"/>
    <mergeCell ref="B23:D23"/>
    <mergeCell ref="B25:D25"/>
    <mergeCell ref="B26:C26"/>
    <mergeCell ref="B27:D27"/>
    <mergeCell ref="B28:D28"/>
    <mergeCell ref="B20:D20"/>
    <mergeCell ref="B10:D10"/>
    <mergeCell ref="B9:D9"/>
    <mergeCell ref="B14:D14"/>
    <mergeCell ref="B17:D17"/>
    <mergeCell ref="B18:D18"/>
    <mergeCell ref="A16:D16"/>
    <mergeCell ref="B12:C12"/>
    <mergeCell ref="B4:D4"/>
    <mergeCell ref="B6:D6"/>
    <mergeCell ref="B7:D7"/>
    <mergeCell ref="B8:D8"/>
    <mergeCell ref="B19:D19"/>
    <mergeCell ref="B65:D65"/>
    <mergeCell ref="B63:D63"/>
    <mergeCell ref="B66:D66"/>
    <mergeCell ref="B48:D48"/>
    <mergeCell ref="B50:D50"/>
    <mergeCell ref="B54:D54"/>
    <mergeCell ref="B55:D55"/>
    <mergeCell ref="B61:D61"/>
    <mergeCell ref="B59:C59"/>
    <mergeCell ref="B39:C39"/>
    <mergeCell ref="B56:C56"/>
    <mergeCell ref="B51:D51"/>
    <mergeCell ref="B52:D52"/>
    <mergeCell ref="B53:D53"/>
    <mergeCell ref="B44:D44"/>
    <mergeCell ref="B41:D41"/>
    <mergeCell ref="B42:D42"/>
    <mergeCell ref="B43:D43"/>
    <mergeCell ref="B37:D37"/>
    <mergeCell ref="B38:D38"/>
    <mergeCell ref="B34:D34"/>
    <mergeCell ref="B30:D30"/>
    <mergeCell ref="B32:D32"/>
    <mergeCell ref="B36:D36"/>
    <mergeCell ref="B81:D81"/>
    <mergeCell ref="B83:D83"/>
    <mergeCell ref="B68:D68"/>
    <mergeCell ref="B76:D76"/>
    <mergeCell ref="B78:D78"/>
    <mergeCell ref="B79:C79"/>
    <mergeCell ref="B80:D80"/>
    <mergeCell ref="B69:D69"/>
    <mergeCell ref="B70:C70"/>
    <mergeCell ref="B72:D72"/>
    <mergeCell ref="B73:D73"/>
    <mergeCell ref="B74:D74"/>
  </mergeCells>
  <pageMargins left="0.39370078740157483" right="0.19685039370078741" top="0.39370078740157483" bottom="0.39370078740157483" header="0.31496062992125984" footer="0.31496062992125984"/>
  <pageSetup paperSize="9" scale="70" fitToHeight="0" orientation="portrait" r:id="rId1"/>
  <rowBreaks count="1" manualBreakCount="1"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</vt:lpstr>
      <vt:lpstr>Lot N°01 GROS OEUVRE</vt:lpstr>
      <vt:lpstr>'Lot N°01 GROS OEUVRE'!Impression_des_titres</vt:lpstr>
      <vt:lpstr>'Lot N°01 GROS OEUVRE'!Zone_d_impression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Decelle</dc:creator>
  <cp:lastModifiedBy>Philippe Petit</cp:lastModifiedBy>
  <cp:lastPrinted>2025-10-13T19:58:25Z</cp:lastPrinted>
  <dcterms:created xsi:type="dcterms:W3CDTF">2014-02-07T06:53:03Z</dcterms:created>
  <dcterms:modified xsi:type="dcterms:W3CDTF">2025-10-13T19:58:36Z</dcterms:modified>
</cp:coreProperties>
</file>